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24\Desktop\"/>
    </mc:Choice>
  </mc:AlternateContent>
  <bookViews>
    <workbookView xWindow="0" yWindow="0" windowWidth="15345" windowHeight="6735"/>
  </bookViews>
  <sheets>
    <sheet name="工事費内訳書" sheetId="2" r:id="rId1"/>
  </sheets>
  <definedNames>
    <definedName name="_xlnm.Print_Area" localSheetId="0">工事費内訳書!$A$1:$G$74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2" l="1"/>
  <c r="G68" i="2" s="1"/>
  <c r="G66" i="2"/>
  <c r="G65" i="2"/>
  <c r="G64" i="2" s="1"/>
  <c r="G61" i="2"/>
  <c r="G60" i="2"/>
  <c r="G59" i="2"/>
  <c r="G56" i="2"/>
  <c r="G46" i="2"/>
  <c r="G45" i="2"/>
  <c r="G44" i="2"/>
  <c r="G42" i="2"/>
  <c r="G41" i="2"/>
  <c r="G40" i="2"/>
  <c r="G35" i="2"/>
  <c r="G24" i="2" s="1"/>
  <c r="G23" i="2" s="1"/>
  <c r="G30" i="2"/>
  <c r="G25" i="2"/>
  <c r="G20" i="2"/>
  <c r="G15" i="2"/>
  <c r="G14" i="2"/>
  <c r="G13" i="2"/>
  <c r="G12" i="2" l="1"/>
  <c r="G11" i="2" s="1"/>
  <c r="G10" i="2" s="1"/>
  <c r="G73" i="2" s="1"/>
  <c r="G74" i="2" s="1"/>
</calcChain>
</file>

<file path=xl/sharedStrings.xml><?xml version="1.0" encoding="utf-8"?>
<sst xmlns="http://schemas.openxmlformats.org/spreadsheetml/2006/main" count="143" uniqueCount="70">
  <si>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</si>
  <si>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</si>
  <si>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</si>
  <si>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</si>
  <si>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</si>
  <si>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</si>
  <si>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</si>
  <si>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</si>
  <si>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</si>
  <si>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</si>
  <si>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</si>
  <si>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</si>
  <si>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</si>
  <si>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Ｒ２馬林　林開（Ｒ１補正）赤帽子線下　つるぎ町　開設工事</t>
  </si>
  <si>
    <t>工事原価
_x000D_</t>
  </si>
  <si>
    <t>式</t>
  </si>
  <si>
    <t>直接工事費
_x000D_</t>
  </si>
  <si>
    <t>直接工事費(諸経費対象)
_x000D_</t>
  </si>
  <si>
    <t>土工
_x000D_</t>
  </si>
  <si>
    <t>切土　礫質土
_x000D_</t>
  </si>
  <si>
    <t>地山掘削工（床堀）
_x000D_機械掘削</t>
  </si>
  <si>
    <t>m3</t>
  </si>
  <si>
    <t>埋戻し
_x000D_</t>
  </si>
  <si>
    <t>地山掘削工（切取）
_x000D_機械掘削</t>
  </si>
  <si>
    <t>機械切土法面整形
_x000D_礫質土</t>
  </si>
  <si>
    <t>㎡</t>
  </si>
  <si>
    <t>盛土
_x000D_</t>
  </si>
  <si>
    <t>機械盛土
_x000D_路体・築堤,敷ならし締固め</t>
  </si>
  <si>
    <t>機械運搬
_x000D_礫質土　L=0.6km</t>
  </si>
  <si>
    <t>路面工
_x000D_</t>
  </si>
  <si>
    <t>コンクリート路面工
_x000D_(NO.18～NO.18+9.0)</t>
  </si>
  <si>
    <t>路面工（コンクリート補設）
_x000D_厚さ15cm</t>
  </si>
  <si>
    <t>溶接金網敷設工
_x000D_￠6.0×150×150</t>
  </si>
  <si>
    <t>舗装止め丸太工(2段)
_x000D_</t>
  </si>
  <si>
    <t>ｍ</t>
  </si>
  <si>
    <t>目地板
_x000D_瀝青繊維質目地板 t=10mm</t>
  </si>
  <si>
    <t>コンクリート路面工
_x000D_既設道１(下工区)</t>
  </si>
  <si>
    <t>型枠
_x000D_一般型枠,均しｺﾝｸﾘｰﾄ</t>
  </si>
  <si>
    <t>コンクリート路面工
_x000D_既設道２(上工区)</t>
  </si>
  <si>
    <t>法面保護工
_x000D_</t>
  </si>
  <si>
    <t>擁壁工
_x000D_</t>
  </si>
  <si>
    <t>擁壁工
_x000D_コンクリ－ト(NO.19+2.5～NO.19次EC.17)</t>
  </si>
  <si>
    <t>コンクリート擁壁
_x000D_一般養生　18-8-40(高炉)</t>
  </si>
  <si>
    <t>型枠
_x000D_一般型枠･無筋構造物</t>
  </si>
  <si>
    <t>型枠
_x000D_一般型枠,小型構造物</t>
  </si>
  <si>
    <t>基面整正
_x000D_</t>
  </si>
  <si>
    <t>基礎栗石
_x000D_17.5cmを超え22.5cm以下,敷均し,栗　石(50～150mm),</t>
  </si>
  <si>
    <t>キャットウォーク
_x000D_</t>
  </si>
  <si>
    <t>硬質ポリ塩化ビニル管
_x000D_薄肉管VU　径65　 長4.0m</t>
  </si>
  <si>
    <t>本</t>
  </si>
  <si>
    <t>水抜きフィルター
_x000D_65mm用</t>
  </si>
  <si>
    <t>個</t>
  </si>
  <si>
    <t>土留工
_x000D_</t>
  </si>
  <si>
    <t>かご枠工
_x000D_120cm,詰石</t>
  </si>
  <si>
    <t>吸出･洗掘防止材(不織布　短繊維)
_x000D_ステラシート　SH-10　厚10mm　PP基布</t>
  </si>
  <si>
    <t>道路付属施設工
_x000D_</t>
  </si>
  <si>
    <t>ガードレール設置工（本線）
_x000D_</t>
  </si>
  <si>
    <t>ガ－ドレ－ル　N0,18～18+9.0
_x000D_ｺﾝｸﾘｰﾄ建込,塗装品C-2B　直線部</t>
  </si>
  <si>
    <t>鉄筋加工　N0,19+5.0～N0,19次EC.17
_x000D_13mm以下</t>
  </si>
  <si>
    <t>ton</t>
  </si>
  <si>
    <t>仮設工
_x000D_</t>
  </si>
  <si>
    <t>仮設工（本線）
_x000D_</t>
  </si>
  <si>
    <t>落石防護柵工
_x000D_</t>
  </si>
  <si>
    <t>間接工事費
_x000D_</t>
  </si>
  <si>
    <t>共通仮設費
_x000D_</t>
  </si>
  <si>
    <t>共通仮設費（率計上）
_x000D_</t>
  </si>
  <si>
    <t>現場管理費
_x000D_</t>
  </si>
  <si>
    <t>一般管理費等
_x000D_</t>
  </si>
  <si>
    <t>工事価格
_x000D_</t>
  </si>
  <si>
    <t>植生マット工（腐食型）アンカー仕様 L=200mm _x000D_亀甲金網ﾔｼ繊維植生ﾏｯﾄW=1.0mL=10m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</si>
</sst>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tabSelected="1" topLeftCell="A34" zoomScaleNormal="100" zoomScaleSheetLayoutView="100" workbookViewId="0">
      <selection activeCell="D37" sqref="D37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+G11+G68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+G13+G23+G40+G44+G59+G64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28"/>
      <c r="E14" s="12" t="s">
        <v>15</v>
      </c>
      <c r="F14" s="13">
        <v>1</v>
      </c>
      <c r="G14" s="14">
        <f>+G15+G20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59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21</v>
      </c>
      <c r="F17" s="13">
        <v>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21</v>
      </c>
      <c r="F18" s="13">
        <v>49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25</v>
      </c>
      <c r="F19" s="13">
        <v>54.7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15</v>
      </c>
      <c r="F20" s="13">
        <v>1</v>
      </c>
      <c r="G20" s="14">
        <f>+G21+G22</f>
        <v>0</v>
      </c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27</v>
      </c>
      <c r="E21" s="12" t="s">
        <v>21</v>
      </c>
      <c r="F21" s="13">
        <v>224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21</v>
      </c>
      <c r="F22" s="13">
        <v>139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32" t="s">
        <v>29</v>
      </c>
      <c r="C23" s="27"/>
      <c r="D23" s="28"/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2</v>
      </c>
    </row>
    <row r="24" spans="1:10" ht="42" customHeight="1">
      <c r="A24" s="10"/>
      <c r="B24" s="11"/>
      <c r="C24" s="32" t="s">
        <v>29</v>
      </c>
      <c r="D24" s="28"/>
      <c r="E24" s="12" t="s">
        <v>15</v>
      </c>
      <c r="F24" s="13">
        <v>1</v>
      </c>
      <c r="G24" s="14">
        <f>+G25+G30+G35</f>
        <v>0</v>
      </c>
      <c r="H24" s="2"/>
      <c r="I24" s="15">
        <v>15</v>
      </c>
      <c r="J24" s="15">
        <v>3</v>
      </c>
    </row>
    <row r="25" spans="1:10" ht="42" customHeight="1">
      <c r="A25" s="10"/>
      <c r="B25" s="11"/>
      <c r="C25" s="11"/>
      <c r="D25" s="19" t="s">
        <v>30</v>
      </c>
      <c r="E25" s="12" t="s">
        <v>15</v>
      </c>
      <c r="F25" s="13">
        <v>1</v>
      </c>
      <c r="G25" s="14">
        <f>+G26+G27+G28+G29</f>
        <v>0</v>
      </c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31</v>
      </c>
      <c r="E26" s="12" t="s">
        <v>25</v>
      </c>
      <c r="F26" s="13">
        <v>35.700000000000003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32</v>
      </c>
      <c r="E27" s="12" t="s">
        <v>25</v>
      </c>
      <c r="F27" s="13">
        <v>33.9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33</v>
      </c>
      <c r="E28" s="12" t="s">
        <v>34</v>
      </c>
      <c r="F28" s="13">
        <v>9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35</v>
      </c>
      <c r="E29" s="12" t="s">
        <v>25</v>
      </c>
      <c r="F29" s="13">
        <v>1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36</v>
      </c>
      <c r="E30" s="12" t="s">
        <v>15</v>
      </c>
      <c r="F30" s="13">
        <v>1</v>
      </c>
      <c r="G30" s="14">
        <f>+G31+G32+G33+G34</f>
        <v>0</v>
      </c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31</v>
      </c>
      <c r="E31" s="12" t="s">
        <v>25</v>
      </c>
      <c r="F31" s="13">
        <v>1750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32</v>
      </c>
      <c r="E32" s="12" t="s">
        <v>25</v>
      </c>
      <c r="F32" s="13">
        <v>1650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37</v>
      </c>
      <c r="E33" s="12" t="s">
        <v>25</v>
      </c>
      <c r="F33" s="13">
        <v>75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35</v>
      </c>
      <c r="E34" s="12" t="s">
        <v>25</v>
      </c>
      <c r="F34" s="13">
        <v>32.6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38</v>
      </c>
      <c r="E35" s="12" t="s">
        <v>15</v>
      </c>
      <c r="F35" s="13">
        <v>1</v>
      </c>
      <c r="G35" s="14">
        <f>+G36+G37+G38+G39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31</v>
      </c>
      <c r="E36" s="12" t="s">
        <v>25</v>
      </c>
      <c r="F36" s="13">
        <v>600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32</v>
      </c>
      <c r="E37" s="12" t="s">
        <v>25</v>
      </c>
      <c r="F37" s="13">
        <v>570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37</v>
      </c>
      <c r="E38" s="12" t="s">
        <v>25</v>
      </c>
      <c r="F38" s="13">
        <v>22.5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35</v>
      </c>
      <c r="E39" s="12" t="s">
        <v>25</v>
      </c>
      <c r="F39" s="13">
        <v>10.8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32" t="s">
        <v>39</v>
      </c>
      <c r="C40" s="27"/>
      <c r="D40" s="28"/>
      <c r="E40" s="12" t="s">
        <v>15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32" t="s">
        <v>39</v>
      </c>
      <c r="D41" s="28"/>
      <c r="E41" s="12" t="s">
        <v>15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19" t="s">
        <v>39</v>
      </c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69</v>
      </c>
      <c r="E43" s="12" t="s">
        <v>25</v>
      </c>
      <c r="F43" s="13">
        <v>115.5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32" t="s">
        <v>40</v>
      </c>
      <c r="C44" s="27"/>
      <c r="D44" s="28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2</v>
      </c>
    </row>
    <row r="45" spans="1:10" ht="42" customHeight="1">
      <c r="A45" s="10"/>
      <c r="B45" s="11"/>
      <c r="C45" s="32" t="s">
        <v>40</v>
      </c>
      <c r="D45" s="28"/>
      <c r="E45" s="12" t="s">
        <v>15</v>
      </c>
      <c r="F45" s="13">
        <v>1</v>
      </c>
      <c r="G45" s="14">
        <f>+G46+G56</f>
        <v>0</v>
      </c>
      <c r="H45" s="2"/>
      <c r="I45" s="15">
        <v>36</v>
      </c>
      <c r="J45" s="15">
        <v>3</v>
      </c>
    </row>
    <row r="46" spans="1:10" ht="42" customHeight="1">
      <c r="A46" s="10"/>
      <c r="B46" s="11"/>
      <c r="C46" s="11"/>
      <c r="D46" s="19" t="s">
        <v>41</v>
      </c>
      <c r="E46" s="12" t="s">
        <v>15</v>
      </c>
      <c r="F46" s="13">
        <v>1</v>
      </c>
      <c r="G46" s="14">
        <f>+G47+G48+G49+G50+G51+G52+G53+G54+G55</f>
        <v>0</v>
      </c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42</v>
      </c>
      <c r="E47" s="12" t="s">
        <v>21</v>
      </c>
      <c r="F47" s="13">
        <v>60.4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43</v>
      </c>
      <c r="E48" s="12" t="s">
        <v>25</v>
      </c>
      <c r="F48" s="13">
        <v>63.3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44</v>
      </c>
      <c r="E49" s="12" t="s">
        <v>25</v>
      </c>
      <c r="F49" s="13">
        <v>8.8000000000000007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35</v>
      </c>
      <c r="E50" s="12" t="s">
        <v>25</v>
      </c>
      <c r="F50" s="13">
        <v>12.2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45</v>
      </c>
      <c r="E51" s="12" t="s">
        <v>25</v>
      </c>
      <c r="F51" s="13">
        <v>18.100000000000001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46</v>
      </c>
      <c r="E52" s="12" t="s">
        <v>25</v>
      </c>
      <c r="F52" s="13">
        <v>11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47</v>
      </c>
      <c r="E53" s="12" t="s">
        <v>34</v>
      </c>
      <c r="F53" s="13">
        <v>16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48</v>
      </c>
      <c r="E54" s="12" t="s">
        <v>49</v>
      </c>
      <c r="F54" s="13">
        <v>5.7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50</v>
      </c>
      <c r="E55" s="12" t="s">
        <v>51</v>
      </c>
      <c r="F55" s="13">
        <v>14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52</v>
      </c>
      <c r="E56" s="12" t="s">
        <v>15</v>
      </c>
      <c r="F56" s="13">
        <v>1</v>
      </c>
      <c r="G56" s="14">
        <f>+G57+G58</f>
        <v>0</v>
      </c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53</v>
      </c>
      <c r="E57" s="12" t="s">
        <v>34</v>
      </c>
      <c r="F57" s="13">
        <v>76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54</v>
      </c>
      <c r="E58" s="12" t="s">
        <v>25</v>
      </c>
      <c r="F58" s="13">
        <v>103.4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32" t="s">
        <v>55</v>
      </c>
      <c r="C59" s="27"/>
      <c r="D59" s="28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2</v>
      </c>
    </row>
    <row r="60" spans="1:10" ht="42" customHeight="1">
      <c r="A60" s="10"/>
      <c r="B60" s="11"/>
      <c r="C60" s="32" t="s">
        <v>55</v>
      </c>
      <c r="D60" s="28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3</v>
      </c>
    </row>
    <row r="61" spans="1:10" ht="42" customHeight="1">
      <c r="A61" s="10"/>
      <c r="B61" s="11"/>
      <c r="C61" s="11"/>
      <c r="D61" s="19" t="s">
        <v>56</v>
      </c>
      <c r="E61" s="12" t="s">
        <v>15</v>
      </c>
      <c r="F61" s="13">
        <v>1</v>
      </c>
      <c r="G61" s="14">
        <f>+G62+G63</f>
        <v>0</v>
      </c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57</v>
      </c>
      <c r="E62" s="12" t="s">
        <v>34</v>
      </c>
      <c r="F62" s="13">
        <v>9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58</v>
      </c>
      <c r="E63" s="12" t="s">
        <v>59</v>
      </c>
      <c r="F63" s="13">
        <v>0.01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32" t="s">
        <v>60</v>
      </c>
      <c r="C64" s="27"/>
      <c r="D64" s="28"/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2</v>
      </c>
    </row>
    <row r="65" spans="1:10" ht="42" customHeight="1">
      <c r="A65" s="10"/>
      <c r="B65" s="11"/>
      <c r="C65" s="32" t="s">
        <v>60</v>
      </c>
      <c r="D65" s="28"/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3</v>
      </c>
    </row>
    <row r="66" spans="1:10" ht="42" customHeight="1">
      <c r="A66" s="10"/>
      <c r="B66" s="11"/>
      <c r="C66" s="11"/>
      <c r="D66" s="19" t="s">
        <v>61</v>
      </c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62</v>
      </c>
      <c r="E67" s="12" t="s">
        <v>34</v>
      </c>
      <c r="F67" s="13">
        <v>20.2</v>
      </c>
      <c r="G67" s="20"/>
      <c r="H67" s="2"/>
      <c r="I67" s="15">
        <v>58</v>
      </c>
      <c r="J67" s="15">
        <v>4</v>
      </c>
    </row>
    <row r="68" spans="1:10" ht="42" customHeight="1">
      <c r="A68" s="26" t="s">
        <v>63</v>
      </c>
      <c r="B68" s="27"/>
      <c r="C68" s="27"/>
      <c r="D68" s="28"/>
      <c r="E68" s="12" t="s">
        <v>15</v>
      </c>
      <c r="F68" s="13">
        <v>1</v>
      </c>
      <c r="G68" s="14">
        <f>+G69+G71</f>
        <v>0</v>
      </c>
      <c r="H68" s="2"/>
      <c r="I68" s="15">
        <v>59</v>
      </c>
      <c r="J68" s="15"/>
    </row>
    <row r="69" spans="1:10" ht="42" customHeight="1">
      <c r="A69" s="26" t="s">
        <v>64</v>
      </c>
      <c r="B69" s="27"/>
      <c r="C69" s="27"/>
      <c r="D69" s="28"/>
      <c r="E69" s="12" t="s">
        <v>15</v>
      </c>
      <c r="F69" s="13">
        <v>1</v>
      </c>
      <c r="G69" s="14">
        <f>+G70</f>
        <v>0</v>
      </c>
      <c r="H69" s="2"/>
      <c r="I69" s="15">
        <v>60</v>
      </c>
      <c r="J69" s="15">
        <v>200</v>
      </c>
    </row>
    <row r="70" spans="1:10" ht="42" customHeight="1">
      <c r="A70" s="26" t="s">
        <v>65</v>
      </c>
      <c r="B70" s="27"/>
      <c r="C70" s="27"/>
      <c r="D70" s="28"/>
      <c r="E70" s="12" t="s">
        <v>15</v>
      </c>
      <c r="F70" s="13">
        <v>1</v>
      </c>
      <c r="G70" s="20"/>
      <c r="H70" s="2"/>
      <c r="I70" s="15">
        <v>61</v>
      </c>
      <c r="J70" s="15"/>
    </row>
    <row r="71" spans="1:10" ht="42" customHeight="1">
      <c r="A71" s="26" t="s">
        <v>66</v>
      </c>
      <c r="B71" s="27"/>
      <c r="C71" s="27"/>
      <c r="D71" s="28"/>
      <c r="E71" s="12" t="s">
        <v>15</v>
      </c>
      <c r="F71" s="13">
        <v>1</v>
      </c>
      <c r="G71" s="20"/>
      <c r="H71" s="2"/>
      <c r="I71" s="15">
        <v>62</v>
      </c>
      <c r="J71" s="15">
        <v>210</v>
      </c>
    </row>
    <row r="72" spans="1:10" ht="42" customHeight="1">
      <c r="A72" s="26" t="s">
        <v>67</v>
      </c>
      <c r="B72" s="27"/>
      <c r="C72" s="27"/>
      <c r="D72" s="28"/>
      <c r="E72" s="12" t="s">
        <v>15</v>
      </c>
      <c r="F72" s="13">
        <v>1</v>
      </c>
      <c r="G72" s="20"/>
      <c r="H72" s="2"/>
      <c r="I72" s="15">
        <v>63</v>
      </c>
      <c r="J72" s="15">
        <v>220</v>
      </c>
    </row>
    <row r="73" spans="1:10" ht="42" customHeight="1">
      <c r="A73" s="29" t="s">
        <v>68</v>
      </c>
      <c r="B73" s="30"/>
      <c r="C73" s="30"/>
      <c r="D73" s="31"/>
      <c r="E73" s="21" t="s">
        <v>15</v>
      </c>
      <c r="F73" s="22">
        <v>1</v>
      </c>
      <c r="G73" s="23">
        <f>+G10+G72</f>
        <v>0</v>
      </c>
      <c r="H73" s="24"/>
      <c r="I73" s="25">
        <v>64</v>
      </c>
      <c r="J73" s="25">
        <v>30</v>
      </c>
    </row>
    <row r="74" spans="1:10" ht="42" customHeight="1">
      <c r="A74" s="33" t="s">
        <v>11</v>
      </c>
      <c r="B74" s="34"/>
      <c r="C74" s="34"/>
      <c r="D74" s="35"/>
      <c r="E74" s="16" t="s">
        <v>12</v>
      </c>
      <c r="F74" s="17" t="s">
        <v>12</v>
      </c>
      <c r="G74" s="18">
        <f>G73</f>
        <v>0</v>
      </c>
      <c r="I74" s="15">
        <v>65</v>
      </c>
      <c r="J74" s="15">
        <v>90</v>
      </c>
    </row>
    <row r="75" spans="1:10" ht="42" customHeight="1"/>
    <row r="76" spans="1:10" ht="42" customHeight="1"/>
  </sheetData>
  <sheetProtection algorithmName="SHA-512" hashValue="8Lw6SHjjfAa4+Pyng5s/AlsvGcr5icN76YUpWuknGAgn9ENAaG5JJsJlIJtfcSVNcjNufflkPVyaFx4fiRANWw==" saltValue="cmgbFi9CRpEBbJhlORctrQ==" spinCount="100000" sheet="1" objects="1" scenarios="1"/>
  <mergeCells count="28">
    <mergeCell ref="A9:D9"/>
    <mergeCell ref="F3:G3"/>
    <mergeCell ref="F4:G4"/>
    <mergeCell ref="F5:G5"/>
    <mergeCell ref="A7:G7"/>
    <mergeCell ref="B8:G8"/>
    <mergeCell ref="B59:D59"/>
    <mergeCell ref="A74:D74"/>
    <mergeCell ref="A10:D10"/>
    <mergeCell ref="A11:D11"/>
    <mergeCell ref="A12:D12"/>
    <mergeCell ref="B13:D13"/>
    <mergeCell ref="C14:D14"/>
    <mergeCell ref="B23:D23"/>
    <mergeCell ref="C24:D24"/>
    <mergeCell ref="B40:D40"/>
    <mergeCell ref="C41:D41"/>
    <mergeCell ref="B44:D44"/>
    <mergeCell ref="C45:D45"/>
    <mergeCell ref="A71:D71"/>
    <mergeCell ref="A72:D72"/>
    <mergeCell ref="A73:D73"/>
    <mergeCell ref="C60:D60"/>
    <mergeCell ref="B64:D64"/>
    <mergeCell ref="C65:D65"/>
    <mergeCell ref="A68:D68"/>
    <mergeCell ref="A69:D69"/>
    <mergeCell ref="A70:D70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Kurokawa Keiji</dc:creator>
  <cp:lastModifiedBy>Kurokawa Keiji</cp:lastModifiedBy>
  <cp:lastPrinted>2020-03-09T00:46:46Z</cp:lastPrinted>
  <dcterms:created xsi:type="dcterms:W3CDTF">2020-03-09T00:42:37Z</dcterms:created>
  <dcterms:modified xsi:type="dcterms:W3CDTF">2020-03-09T00:50:14Z</dcterms:modified>
</cp:coreProperties>
</file>